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WVASC Literature 2015\"/>
    </mc:Choice>
  </mc:AlternateContent>
  <bookViews>
    <workbookView xWindow="0" yWindow="0" windowWidth="20496" windowHeight="7752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8" i="1" l="1"/>
  <c r="H97" i="1"/>
  <c r="H96" i="1"/>
  <c r="H95" i="1"/>
  <c r="H94" i="1"/>
  <c r="H93" i="1"/>
  <c r="H99" i="1" l="1"/>
  <c r="H36" i="1"/>
  <c r="H35" i="1"/>
  <c r="H34" i="1"/>
  <c r="H33" i="1"/>
  <c r="H32" i="1"/>
  <c r="H31" i="1"/>
  <c r="H30" i="1"/>
  <c r="H29" i="1"/>
  <c r="H28" i="1"/>
  <c r="H89" i="1" l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D80" i="1"/>
  <c r="D79" i="1"/>
  <c r="D78" i="1"/>
  <c r="D77" i="1"/>
  <c r="D76" i="1"/>
  <c r="D75" i="1"/>
  <c r="D74" i="1"/>
  <c r="D70" i="1"/>
  <c r="D69" i="1"/>
  <c r="D68" i="1"/>
  <c r="D67" i="1"/>
  <c r="D66" i="1"/>
  <c r="D65" i="1"/>
  <c r="D64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7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H3" i="1"/>
  <c r="H2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6" i="1"/>
  <c r="D35" i="1"/>
  <c r="D34" i="1"/>
  <c r="D33" i="1"/>
  <c r="D29" i="1"/>
  <c r="D28" i="1"/>
  <c r="D27" i="1"/>
  <c r="D26" i="1"/>
  <c r="D25" i="1"/>
  <c r="D24" i="1"/>
  <c r="D23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D2" i="1"/>
  <c r="D71" i="1" l="1"/>
  <c r="H90" i="1"/>
  <c r="H101" i="1" s="1"/>
  <c r="C99" i="1" s="1"/>
  <c r="D37" i="1"/>
  <c r="H60" i="1"/>
  <c r="D20" i="1"/>
  <c r="D81" i="1"/>
  <c r="D94" i="1" s="1"/>
  <c r="C98" i="1" s="1"/>
  <c r="H25" i="1"/>
  <c r="D30" i="1"/>
  <c r="D60" i="1"/>
  <c r="H62" i="1" l="1"/>
  <c r="C97" i="1" s="1"/>
  <c r="D62" i="1"/>
  <c r="C96" i="1" s="1"/>
  <c r="C101" i="1" s="1"/>
</calcChain>
</file>

<file path=xl/sharedStrings.xml><?xml version="1.0" encoding="utf-8"?>
<sst xmlns="http://schemas.openxmlformats.org/spreadsheetml/2006/main" count="212" uniqueCount="172">
  <si>
    <t>DESCRIPTION</t>
  </si>
  <si>
    <t>PRICE</t>
  </si>
  <si>
    <t>TOTAL</t>
  </si>
  <si>
    <t>QTY</t>
  </si>
  <si>
    <t>6TH Ed Basic Text (Hardcover)</t>
  </si>
  <si>
    <t>6TH Ed Basic Text (Softcover)</t>
  </si>
  <si>
    <t>6TH Ed Pocket-sized (Softcover)</t>
  </si>
  <si>
    <t>Gift Edition Basci Text (backorder)</t>
  </si>
  <si>
    <t xml:space="preserve">Spanish 6th Ed Basic Text </t>
  </si>
  <si>
    <t>It Works: How aand Why (Hardco</t>
  </si>
  <si>
    <t>It Works: How and Why (Softco</t>
  </si>
  <si>
    <t>Just for Today, Rev. Daily Med.</t>
  </si>
  <si>
    <t>Just for Today, Pocket-size</t>
  </si>
  <si>
    <t>Just for Today, Gift edition</t>
  </si>
  <si>
    <t>An Intorductory Guide to NA</t>
  </si>
  <si>
    <t>Miracles Happen: The Birth of NA</t>
  </si>
  <si>
    <t>Miracles Happen: CD Softcover</t>
  </si>
  <si>
    <t>Sponsorship (Softcover Only)</t>
  </si>
  <si>
    <t>BOOKLETS</t>
  </si>
  <si>
    <t>NA: A Resource in Your Community</t>
  </si>
  <si>
    <t xml:space="preserve">Twelve Concepts for NA Service </t>
  </si>
  <si>
    <t xml:space="preserve">In Times of Illness (Revised) </t>
  </si>
  <si>
    <t>NA White Booklet 1500</t>
  </si>
  <si>
    <t xml:space="preserve">The Group Booklet (Revised) </t>
  </si>
  <si>
    <t xml:space="preserve">Behind the Walls </t>
  </si>
  <si>
    <t xml:space="preserve">Fourth Step Guide </t>
  </si>
  <si>
    <t>SMALL BOOKLETS</t>
  </si>
  <si>
    <t xml:space="preserve">IP #2 The Group </t>
  </si>
  <si>
    <t>IP #17 For Those in Treatment</t>
  </si>
  <si>
    <t xml:space="preserve">IP #21 The Loner </t>
  </si>
  <si>
    <t>IP #24 Money Matters: Self-Support in NA</t>
  </si>
  <si>
    <t>PAMPHLETS</t>
  </si>
  <si>
    <t xml:space="preserve">IP #1 Who, What, How, and Why </t>
  </si>
  <si>
    <t>IP #5 Another Look</t>
  </si>
  <si>
    <t>IP #6 Recovery and Relapse</t>
  </si>
  <si>
    <t xml:space="preserve">IP #7 Am I an Addict? </t>
  </si>
  <si>
    <t>IP #8 Just for Today</t>
  </si>
  <si>
    <t>IP #9 Living the Program</t>
  </si>
  <si>
    <t>IP #11 Sponsorship, Revised</t>
  </si>
  <si>
    <t>IP #12 The Triangle of Self-Obsession</t>
  </si>
  <si>
    <t>IP #14 One Addict’s Experience</t>
  </si>
  <si>
    <t>IP #15 PI and the NA Member</t>
  </si>
  <si>
    <t>IP #16 For the Newcomer</t>
  </si>
  <si>
    <t>IP #19 Self-Acceptance</t>
  </si>
  <si>
    <t>IP #20 H&amp;I and the NA Member</t>
  </si>
  <si>
    <t xml:space="preserve">IP #22 Welcome to NA </t>
  </si>
  <si>
    <t xml:space="preserve">IP #23 Staying Clean on the Outside </t>
  </si>
  <si>
    <t xml:space="preserve">IP #28 Funding NA Services </t>
  </si>
  <si>
    <t xml:space="preserve">COLUMN 1   </t>
  </si>
  <si>
    <t>COLUMN 2</t>
  </si>
  <si>
    <t xml:space="preserve">IP #27 For the Parents or Guardians of </t>
  </si>
  <si>
    <t>IP #26 Accessibility for Those with Add</t>
  </si>
  <si>
    <t>IP #13 By Young Addicts, For Young Ad</t>
  </si>
  <si>
    <t>IP #29 An Introduction to NA Meeting</t>
  </si>
  <si>
    <t>H&amp;I Handbook with Audio CD 5</t>
  </si>
  <si>
    <t xml:space="preserve">H&amp;I Basics </t>
  </si>
  <si>
    <t>Public Relations Handbook (Regular 3-h</t>
  </si>
  <si>
    <t>Public Relations Handbook (A4–4-h</t>
  </si>
  <si>
    <t xml:space="preserve">PR Basics </t>
  </si>
  <si>
    <t>A Guide to World Services in NA, 2012</t>
  </si>
  <si>
    <t>Literature Committee Handbook (R 4/91)</t>
  </si>
  <si>
    <t>Handbook for NA Newsletters</t>
  </si>
  <si>
    <t xml:space="preserve">A Guide to Phoneline Service </t>
  </si>
  <si>
    <t>Treasurer’s Handbook, Revised</t>
  </si>
  <si>
    <t>Group Treasurer's Workbook, Rev2010</t>
  </si>
  <si>
    <t xml:space="preserve">A Guide to Local Services in NA,2002 Ver </t>
  </si>
  <si>
    <t>Outreach Resource Information</t>
  </si>
  <si>
    <t>Additional Needs Resource Information</t>
  </si>
  <si>
    <t xml:space="preserve">Institutional Group Guide </t>
  </si>
  <si>
    <t xml:space="preserve">Planning Basics </t>
  </si>
  <si>
    <t xml:space="preserve">Group Business Meeting </t>
  </si>
  <si>
    <t>Group Trusted Servants: Roles &amp; Respon</t>
  </si>
  <si>
    <t xml:space="preserve">Disruptive &amp; Violent Behavior </t>
  </si>
  <si>
    <t>NA Groups &amp; Medication</t>
  </si>
  <si>
    <t>Principles and Leadership in NA Service</t>
  </si>
  <si>
    <t>Social Media and Our Guiding Principle</t>
  </si>
  <si>
    <t>Group Treasurer's Record Pad,Rev (13 m)</t>
  </si>
  <si>
    <t>KEYTAGS</t>
  </si>
  <si>
    <t>Multiple Yrs (Black)</t>
  </si>
  <si>
    <t>Welcome (White)</t>
  </si>
  <si>
    <t>30 Days (Orange)</t>
  </si>
  <si>
    <t>60 Days (Green)</t>
  </si>
  <si>
    <t>90 Days (Red)</t>
  </si>
  <si>
    <t>6 Months (Blue)</t>
  </si>
  <si>
    <t>9 Months (Yellow)</t>
  </si>
  <si>
    <t>1 Yr (Moonglow)</t>
  </si>
  <si>
    <t xml:space="preserve">18 Months (Grey) </t>
  </si>
  <si>
    <t>COLUMN  1 SUBTOTAL 1</t>
  </si>
  <si>
    <t>COLUMN  1 SUBTOTAL 2</t>
  </si>
  <si>
    <t>COLUMN 1  SUBTOTAL 3</t>
  </si>
  <si>
    <t>COLUMN  1 SUBTOTAL 4</t>
  </si>
  <si>
    <t>COLUMN  2 SUBTOTAL 1</t>
  </si>
  <si>
    <t>COLUMN  2 SUBTOTAL 2</t>
  </si>
  <si>
    <t>BRONZE MEDALLIONS</t>
  </si>
  <si>
    <t>18 Months</t>
  </si>
  <si>
    <t>COLUMN  2 SUBTOTAL 3</t>
  </si>
  <si>
    <t xml:space="preserve">        Years             </t>
  </si>
  <si>
    <t>1      Year</t>
  </si>
  <si>
    <t>LASER-ETCHED MEDALLIONS</t>
  </si>
  <si>
    <t>1     Year</t>
  </si>
  <si>
    <t xml:space="preserve">        Years</t>
  </si>
  <si>
    <t>COLUMN 3 SUBTOTAL 1</t>
  </si>
  <si>
    <t>TRI-PLATE MEDALLIONS</t>
  </si>
  <si>
    <t>COLUMN 3 SUBTOTAL 2</t>
  </si>
  <si>
    <t>18 Months  What variations see below</t>
  </si>
  <si>
    <t xml:space="preserve">Green/pearl/black </t>
  </si>
  <si>
    <t xml:space="preserve">Purple/dark blue/black </t>
  </si>
  <si>
    <t xml:space="preserve">Blue/pearl/black </t>
  </si>
  <si>
    <t>Red/pearl/black</t>
  </si>
  <si>
    <t>Black/silver/gold</t>
  </si>
  <si>
    <t>Pink/pearl/gold</t>
  </si>
  <si>
    <t>Gold/pearl/black</t>
  </si>
  <si>
    <t xml:space="preserve">Violet/pearl/black </t>
  </si>
  <si>
    <t xml:space="preserve">Orange/black/pearl </t>
  </si>
  <si>
    <t>Variations</t>
  </si>
  <si>
    <t>Acrylic medallion holder</t>
  </si>
  <si>
    <t>SPECIALTY ITEMS</t>
  </si>
  <si>
    <t>SERVICE PRODUCTS</t>
  </si>
  <si>
    <t xml:space="preserve">COLUMN 3 </t>
  </si>
  <si>
    <t>Just for Today – Daily Meditation Cards</t>
  </si>
  <si>
    <t>Group Starter Kit</t>
  </si>
  <si>
    <t xml:space="preserve">Group Readings (Set of 7) </t>
  </si>
  <si>
    <r>
      <t>Complete Poster Set (7) (</t>
    </r>
    <r>
      <rPr>
        <sz val="7.5"/>
        <color theme="1"/>
        <rFont val="Calibri"/>
        <family val="2"/>
        <scheme val="minor"/>
      </rPr>
      <t>inc. items marked w/</t>
    </r>
    <r>
      <rPr>
        <sz val="10"/>
        <color theme="1"/>
        <rFont val="Calibri"/>
        <family val="2"/>
        <scheme val="minor"/>
      </rPr>
      <t xml:space="preserve"> </t>
    </r>
    <r>
      <rPr>
        <sz val="10"/>
        <color theme="1"/>
        <rFont val="Calibri"/>
        <family val="2"/>
      </rPr>
      <t>«</t>
    </r>
    <r>
      <rPr>
        <sz val="9"/>
        <color theme="1"/>
        <rFont val="Calibri"/>
        <family val="2"/>
        <scheme val="minor"/>
      </rPr>
      <t>)</t>
    </r>
  </si>
  <si>
    <r>
      <rPr>
        <sz val="10"/>
        <color theme="1"/>
        <rFont val="Calibri"/>
        <family val="2"/>
      </rPr>
      <t>«</t>
    </r>
    <r>
      <rPr>
        <sz val="10"/>
        <color theme="1"/>
        <rFont val="Calibri"/>
        <family val="2"/>
        <scheme val="minor"/>
      </rPr>
      <t>My ratitudeSpeaks Poster(17½" x 23")</t>
    </r>
  </si>
  <si>
    <r>
      <rPr>
        <sz val="10"/>
        <color theme="1"/>
        <rFont val="Calibri"/>
        <family val="2"/>
      </rPr>
      <t>«</t>
    </r>
    <r>
      <rPr>
        <sz val="10"/>
        <color theme="1"/>
        <rFont val="Calibri"/>
        <family val="2"/>
        <scheme val="minor"/>
      </rPr>
      <t xml:space="preserve">Serenity Prayer Poster (17½" x 23") </t>
    </r>
  </si>
  <si>
    <r>
      <rPr>
        <sz val="10"/>
        <color theme="1"/>
        <rFont val="Calibri"/>
        <family val="2"/>
      </rPr>
      <t>«</t>
    </r>
    <r>
      <rPr>
        <sz val="10"/>
        <color theme="1"/>
        <rFont val="Calibri"/>
        <family val="2"/>
        <scheme val="minor"/>
      </rPr>
      <t xml:space="preserve">Twelve Steps Poster (23" x 35") </t>
    </r>
  </si>
  <si>
    <r>
      <rPr>
        <sz val="10"/>
        <color theme="1"/>
        <rFont val="Calibri"/>
        <family val="2"/>
      </rPr>
      <t>«</t>
    </r>
    <r>
      <rPr>
        <sz val="10"/>
        <color theme="1"/>
        <rFont val="Calibri"/>
        <family val="2"/>
        <scheme val="minor"/>
      </rPr>
      <t xml:space="preserve">Twelve Traditions Poster (23" x 35") </t>
    </r>
  </si>
  <si>
    <r>
      <rPr>
        <sz val="10"/>
        <color theme="1"/>
        <rFont val="Calibri"/>
        <family val="2"/>
      </rPr>
      <t>«</t>
    </r>
    <r>
      <rPr>
        <sz val="10"/>
        <color theme="1"/>
        <rFont val="Calibri"/>
        <family val="2"/>
        <scheme val="minor"/>
      </rPr>
      <t>Third Step Prayer Poster (17½" x 23")</t>
    </r>
  </si>
  <si>
    <r>
      <rPr>
        <sz val="10"/>
        <color theme="1"/>
        <rFont val="Calibri"/>
        <family val="2"/>
      </rPr>
      <t>«</t>
    </r>
    <r>
      <rPr>
        <sz val="10"/>
        <color theme="1"/>
        <rFont val="Calibri"/>
        <family val="2"/>
        <scheme val="minor"/>
      </rPr>
      <t xml:space="preserve">Just for Today Poster (17½" x 23") </t>
    </r>
  </si>
  <si>
    <r>
      <rPr>
        <sz val="10"/>
        <color theme="1"/>
        <rFont val="Calibri"/>
        <family val="2"/>
      </rPr>
      <t>«</t>
    </r>
    <r>
      <rPr>
        <sz val="10"/>
        <color theme="1"/>
        <rFont val="Calibri"/>
        <family val="2"/>
        <scheme val="minor"/>
      </rPr>
      <t xml:space="preserve">Twelve Concepts Poster (23" x 35") </t>
    </r>
  </si>
  <si>
    <t xml:space="preserve">NA Wallet Cards (500/ea) Overdose/Jail </t>
  </si>
  <si>
    <t xml:space="preserve">NA Wallet Card (Group Readings) (Bundle of 15) </t>
  </si>
  <si>
    <t>Literature Rack (Wire, 8-Pocket)</t>
  </si>
  <si>
    <t xml:space="preserve">Literature Rack (Wire, 16-Pocket) </t>
  </si>
  <si>
    <t>Literature Rack (Wire, 20-Pocket)</t>
  </si>
  <si>
    <t>Basic Journal</t>
  </si>
  <si>
    <t>NA Medallion Journal (Black)</t>
  </si>
  <si>
    <t>NA Medallion Journal (Terra Cotta)</t>
  </si>
  <si>
    <t xml:space="preserve">Basic Mug </t>
  </si>
  <si>
    <t xml:space="preserve">Living Clean Mug </t>
  </si>
  <si>
    <t>Basic Text Timeline Mug</t>
  </si>
  <si>
    <t>Just for Today Video (Running time: 20:17)</t>
  </si>
  <si>
    <t>Just for Today DVD (Running time: 20:17)</t>
  </si>
  <si>
    <t>2015 Just for Today Daily Meditations Calenda</t>
  </si>
  <si>
    <t>MUTIMEDIA PRODUCTS</t>
  </si>
  <si>
    <t>COLUMN 4 SUBTOTAL 1</t>
  </si>
  <si>
    <t xml:space="preserve">Basic Text–Audio CD Set </t>
  </si>
  <si>
    <t xml:space="preserve">It Works: How and Why–6 Tapes </t>
  </si>
  <si>
    <t>NA White Booklet– ASL DVD 1500ASL</t>
  </si>
  <si>
    <t xml:space="preserve">It Works–CD-ROM </t>
  </si>
  <si>
    <t>It Works–CD-ROM/Book Package</t>
  </si>
  <si>
    <t xml:space="preserve">Basic Text Tape Set–3 Tapes (SpSet–4 Tapes) </t>
  </si>
  <si>
    <t>COLUMN 4</t>
  </si>
  <si>
    <t>COLUMN 4 SUBTOTAL 2</t>
  </si>
  <si>
    <t xml:space="preserve"> TOTAL</t>
  </si>
  <si>
    <t>COLUMN 1     TOTAL</t>
  </si>
  <si>
    <t>COLUMN 2     TOTAL</t>
  </si>
  <si>
    <t>COLUMN 3     TOTAL</t>
  </si>
  <si>
    <t>COLUMN 4     TOTAL</t>
  </si>
  <si>
    <t>TOTAL ORDER</t>
  </si>
  <si>
    <t xml:space="preserve">DATE:   </t>
  </si>
  <si>
    <t>NAME:</t>
  </si>
  <si>
    <t>GROUP OR SUB COMMITTEE</t>
  </si>
  <si>
    <t>PHONE:</t>
  </si>
  <si>
    <t>EMAIL:</t>
  </si>
  <si>
    <t>PAID</t>
  </si>
  <si>
    <t>CHANGE</t>
  </si>
  <si>
    <t>Narcotics Anonymous Ste WorkingGuide</t>
  </si>
  <si>
    <t>Living Clean:TheJourneyContinues(Hardcover)</t>
  </si>
  <si>
    <t>Living Clean: The Journey Continues (Softcover)</t>
  </si>
  <si>
    <t>It Works: How and Why Pocket-size</t>
  </si>
  <si>
    <t>Lit Chair Email: litchairwvasc@gmail.com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</si>
</sst>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7.5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0" fillId="0" borderId="0" xfId="0" applyBorder="1"/>
    <xf numFmtId="0" fontId="0" fillId="0" borderId="9" xfId="0" applyBorder="1"/>
    <xf numFmtId="0" fontId="1" fillId="0" borderId="8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4" fillId="0" borderId="9" xfId="0" applyFont="1" applyBorder="1"/>
    <xf numFmtId="44" fontId="4" fillId="0" borderId="9" xfId="0" applyNumberFormat="1" applyFont="1" applyBorder="1"/>
    <xf numFmtId="0" fontId="1" fillId="0" borderId="4" xfId="0" applyFont="1" applyBorder="1" applyAlignment="1">
      <alignment horizontal="center" vertical="center"/>
    </xf>
    <xf numFmtId="44" fontId="0" fillId="0" borderId="3" xfId="0" applyNumberFormat="1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0" fontId="0" fillId="0" borderId="1" xfId="0" applyFont="1" applyFill="1" applyBorder="1" applyAlignment="1">
      <alignment horizontal="left" vertical="center"/>
    </xf>
    <xf numFmtId="0" fontId="4" fillId="0" borderId="7" xfId="0" applyFont="1" applyFill="1" applyBorder="1" applyAlignment="1">
      <alignment horizontal="left" vertical="center"/>
    </xf>
    <xf numFmtId="0" fontId="1" fillId="0" borderId="4" xfId="0" applyFont="1" applyBorder="1" applyAlignment="1">
      <alignment vertical="center"/>
    </xf>
    <xf numFmtId="0" fontId="4" fillId="0" borderId="14" xfId="0" applyFont="1" applyBorder="1"/>
    <xf numFmtId="44" fontId="0" fillId="0" borderId="4" xfId="0" applyNumberFormat="1" applyFont="1" applyBorder="1" applyAlignment="1">
      <alignment horizontal="center" vertical="center"/>
    </xf>
    <xf numFmtId="0" fontId="0" fillId="0" borderId="10" xfId="0" applyBorder="1"/>
    <xf numFmtId="0" fontId="4" fillId="0" borderId="7" xfId="0" applyFont="1" applyBorder="1" applyAlignment="1">
      <alignment vertical="center"/>
    </xf>
    <xf numFmtId="44" fontId="4" fillId="0" borderId="7" xfId="0" applyNumberFormat="1" applyFont="1" applyBorder="1" applyAlignment="1">
      <alignment vertical="center"/>
    </xf>
    <xf numFmtId="44" fontId="4" fillId="0" borderId="13" xfId="0" applyNumberFormat="1" applyFont="1" applyBorder="1" applyAlignment="1">
      <alignment vertical="center"/>
    </xf>
    <xf numFmtId="0" fontId="4" fillId="0" borderId="1" xfId="0" applyFont="1" applyBorder="1" applyAlignment="1">
      <alignment vertical="center"/>
    </xf>
    <xf numFmtId="44" fontId="4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44" fontId="4" fillId="0" borderId="11" xfId="0" applyNumberFormat="1" applyFont="1" applyBorder="1" applyAlignment="1">
      <alignment vertical="center"/>
    </xf>
    <xf numFmtId="44" fontId="4" fillId="0" borderId="12" xfId="0" applyNumberFormat="1" applyFont="1" applyBorder="1" applyAlignment="1">
      <alignment vertical="center"/>
    </xf>
    <xf numFmtId="0" fontId="4" fillId="0" borderId="9" xfId="0" applyFont="1" applyBorder="1" applyAlignment="1">
      <alignment vertical="center"/>
    </xf>
    <xf numFmtId="44" fontId="4" fillId="0" borderId="9" xfId="0" applyNumberFormat="1" applyFont="1" applyBorder="1" applyAlignment="1">
      <alignment vertical="center"/>
    </xf>
    <xf numFmtId="0" fontId="0" fillId="0" borderId="0" xfId="0" applyBorder="1" applyAlignment="1">
      <alignment vertical="center"/>
    </xf>
    <xf numFmtId="44" fontId="0" fillId="0" borderId="0" xfId="0" applyNumberFormat="1" applyBorder="1" applyAlignment="1">
      <alignment vertical="center"/>
    </xf>
    <xf numFmtId="0" fontId="0" fillId="0" borderId="1" xfId="0" applyBorder="1" applyAlignment="1">
      <alignment vertical="center"/>
    </xf>
    <xf numFmtId="44" fontId="0" fillId="0" borderId="1" xfId="0" applyNumberFormat="1" applyBorder="1" applyAlignment="1">
      <alignment vertical="center"/>
    </xf>
    <xf numFmtId="0" fontId="0" fillId="0" borderId="9" xfId="0" applyFont="1" applyBorder="1" applyAlignment="1">
      <alignment vertical="center"/>
    </xf>
    <xf numFmtId="44" fontId="0" fillId="0" borderId="9" xfId="0" applyNumberFormat="1" applyFont="1" applyBorder="1" applyAlignment="1">
      <alignment vertical="center"/>
    </xf>
    <xf numFmtId="44" fontId="0" fillId="0" borderId="14" xfId="0" applyNumberFormat="1" applyFont="1" applyBorder="1" applyAlignment="1">
      <alignment vertical="center"/>
    </xf>
    <xf numFmtId="44" fontId="0" fillId="0" borderId="1" xfId="0" applyNumberFormat="1" applyFont="1" applyBorder="1" applyAlignment="1">
      <alignment vertical="center"/>
    </xf>
    <xf numFmtId="0" fontId="0" fillId="0" borderId="7" xfId="0" applyFont="1" applyBorder="1" applyAlignment="1">
      <alignment vertical="center"/>
    </xf>
    <xf numFmtId="44" fontId="0" fillId="0" borderId="7" xfId="0" applyNumberFormat="1" applyFont="1" applyBorder="1" applyAlignment="1">
      <alignment vertical="center"/>
    </xf>
    <xf numFmtId="44" fontId="0" fillId="0" borderId="13" xfId="0" applyNumberFormat="1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44" fontId="0" fillId="0" borderId="11" xfId="0" applyNumberFormat="1" applyFont="1" applyBorder="1" applyAlignment="1">
      <alignment vertical="center"/>
    </xf>
    <xf numFmtId="44" fontId="0" fillId="0" borderId="10" xfId="0" applyNumberFormat="1" applyFont="1" applyBorder="1" applyAlignment="1">
      <alignment vertical="center"/>
    </xf>
    <xf numFmtId="0" fontId="0" fillId="0" borderId="0" xfId="0" applyFont="1" applyBorder="1" applyAlignment="1">
      <alignment vertical="center"/>
    </xf>
    <xf numFmtId="44" fontId="0" fillId="0" borderId="0" xfId="0" applyNumberFormat="1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44" fontId="0" fillId="0" borderId="5" xfId="0" applyNumberFormat="1" applyFont="1" applyBorder="1" applyAlignment="1">
      <alignment vertical="center"/>
    </xf>
    <xf numFmtId="0" fontId="0" fillId="0" borderId="0" xfId="0" applyFont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0" fillId="0" borderId="7" xfId="0" applyBorder="1" applyAlignment="1">
      <alignment vertical="center"/>
    </xf>
    <xf numFmtId="44" fontId="0" fillId="0" borderId="7" xfId="0" applyNumberFormat="1" applyBorder="1" applyAlignment="1">
      <alignment vertical="center"/>
    </xf>
    <xf numFmtId="44" fontId="0" fillId="0" borderId="13" xfId="0" applyNumberForma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0" fillId="0" borderId="11" xfId="0" applyFont="1" applyBorder="1" applyAlignment="1">
      <alignment horizontal="left" vertical="center"/>
    </xf>
    <xf numFmtId="0" fontId="0" fillId="0" borderId="11" xfId="0" applyBorder="1" applyAlignment="1">
      <alignment vertical="center"/>
    </xf>
    <xf numFmtId="44" fontId="0" fillId="0" borderId="11" xfId="0" applyNumberFormat="1" applyBorder="1" applyAlignment="1">
      <alignment vertical="center"/>
    </xf>
    <xf numFmtId="0" fontId="0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44" fontId="0" fillId="0" borderId="0" xfId="0" applyNumberFormat="1" applyAlignment="1">
      <alignment vertical="center"/>
    </xf>
    <xf numFmtId="0" fontId="4" fillId="0" borderId="14" xfId="0" applyFont="1" applyBorder="1" applyAlignment="1">
      <alignment vertical="center"/>
    </xf>
    <xf numFmtId="0" fontId="1" fillId="0" borderId="3" xfId="0" applyFont="1" applyBorder="1" applyAlignment="1">
      <alignment horizontal="left" vertical="center"/>
    </xf>
    <xf numFmtId="0" fontId="0" fillId="0" borderId="7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2" fillId="0" borderId="7" xfId="0" applyFont="1" applyBorder="1" applyAlignment="1">
      <alignment vertical="center"/>
    </xf>
    <xf numFmtId="0" fontId="0" fillId="0" borderId="6" xfId="0" applyFont="1" applyBorder="1" applyAlignment="1">
      <alignment vertical="center"/>
    </xf>
    <xf numFmtId="44" fontId="0" fillId="0" borderId="3" xfId="0" applyNumberFormat="1" applyFont="1" applyBorder="1" applyAlignment="1">
      <alignment vertical="center"/>
    </xf>
    <xf numFmtId="0" fontId="0" fillId="0" borderId="16" xfId="0" applyBorder="1" applyAlignment="1">
      <alignment vertical="center"/>
    </xf>
    <xf numFmtId="0" fontId="1" fillId="0" borderId="16" xfId="0" applyFont="1" applyBorder="1" applyAlignment="1">
      <alignment vertical="center"/>
    </xf>
    <xf numFmtId="0" fontId="0" fillId="0" borderId="16" xfId="0" applyBorder="1"/>
    <xf numFmtId="0" fontId="3" fillId="0" borderId="11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0" fillId="0" borderId="15" xfId="0" applyBorder="1"/>
    <xf numFmtId="0" fontId="0" fillId="0" borderId="12" xfId="0" applyBorder="1"/>
    <xf numFmtId="0" fontId="0" fillId="0" borderId="2" xfId="0" applyFont="1" applyBorder="1" applyAlignment="1">
      <alignment vertical="center"/>
    </xf>
    <xf numFmtId="1" fontId="0" fillId="0" borderId="7" xfId="0" applyNumberFormat="1" applyFont="1" applyBorder="1" applyAlignment="1">
      <alignment vertical="center"/>
    </xf>
    <xf numFmtId="44" fontId="3" fillId="0" borderId="14" xfId="0" applyNumberFormat="1" applyFont="1" applyBorder="1" applyAlignment="1">
      <alignment vertical="center"/>
    </xf>
    <xf numFmtId="44" fontId="3" fillId="0" borderId="3" xfId="0" applyNumberFormat="1" applyFont="1" applyBorder="1" applyAlignment="1">
      <alignment horizontal="center" vertical="center"/>
    </xf>
    <xf numFmtId="44" fontId="3" fillId="0" borderId="5" xfId="0" applyNumberFormat="1" applyFont="1" applyBorder="1" applyAlignment="1">
      <alignment vertical="center"/>
    </xf>
    <xf numFmtId="44" fontId="2" fillId="0" borderId="16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0"/>
  <sheetViews>
    <sheetView tabSelected="1" view="pageLayout" topLeftCell="A49" zoomScaleNormal="100" workbookViewId="0">
      <selection activeCell="C104" sqref="C104"/>
    </sheetView>
  </sheetViews>
  <sheetFormatPr defaultRowHeight="14.4" x14ac:dyDescent="0.3"/>
  <cols>
    <col min="1" max="1" width="30.33203125" customWidth="1"/>
    <col min="2" max="2" width="3.88671875" customWidth="1"/>
    <col min="3" max="3" width="8.44140625" customWidth="1"/>
    <col min="4" max="4" width="9.33203125" customWidth="1"/>
    <col min="5" max="5" width="30.33203125" customWidth="1"/>
    <col min="6" max="6" width="4.88671875" customWidth="1"/>
    <col min="7" max="7" width="7.6640625" customWidth="1"/>
    <col min="8" max="8" width="8" customWidth="1"/>
  </cols>
  <sheetData>
    <row r="1" spans="1:8" ht="11.25" customHeight="1" thickBot="1" x14ac:dyDescent="0.35">
      <c r="A1" s="7" t="s">
        <v>0</v>
      </c>
      <c r="B1" s="5" t="s">
        <v>3</v>
      </c>
      <c r="C1" s="5" t="s">
        <v>1</v>
      </c>
      <c r="D1" s="12" t="s">
        <v>2</v>
      </c>
      <c r="E1" s="7" t="s">
        <v>117</v>
      </c>
      <c r="F1" s="5" t="s">
        <v>3</v>
      </c>
      <c r="G1" s="5" t="s">
        <v>1</v>
      </c>
      <c r="H1" s="6" t="s">
        <v>2</v>
      </c>
    </row>
    <row r="2" spans="1:8" ht="12" customHeight="1" x14ac:dyDescent="0.3">
      <c r="A2" s="21" t="s">
        <v>4</v>
      </c>
      <c r="B2" s="21"/>
      <c r="C2" s="22">
        <v>11.55</v>
      </c>
      <c r="D2" s="23">
        <f>SUM(B2*C2)</f>
        <v>0</v>
      </c>
      <c r="E2" s="21" t="s">
        <v>54</v>
      </c>
      <c r="F2" s="21"/>
      <c r="G2" s="22">
        <v>9.65</v>
      </c>
      <c r="H2" s="22">
        <f>SUM(F2*G2)</f>
        <v>0</v>
      </c>
    </row>
    <row r="3" spans="1:8" ht="12" customHeight="1" x14ac:dyDescent="0.3">
      <c r="A3" s="24" t="s">
        <v>5</v>
      </c>
      <c r="B3" s="24"/>
      <c r="C3" s="25">
        <v>11.55</v>
      </c>
      <c r="D3" s="23">
        <f t="shared" ref="D3:D59" si="0">SUM(B3*C3)</f>
        <v>0</v>
      </c>
      <c r="E3" s="24" t="s">
        <v>55</v>
      </c>
      <c r="F3" s="24"/>
      <c r="G3" s="25">
        <v>0.6</v>
      </c>
      <c r="H3" s="22">
        <f t="shared" ref="H3:H24" si="1">SUM(F3*G3)</f>
        <v>0</v>
      </c>
    </row>
    <row r="4" spans="1:8" ht="12" customHeight="1" x14ac:dyDescent="0.3">
      <c r="A4" s="24" t="s">
        <v>6</v>
      </c>
      <c r="B4" s="24"/>
      <c r="C4" s="25">
        <v>11.55</v>
      </c>
      <c r="D4" s="23">
        <f t="shared" si="0"/>
        <v>0</v>
      </c>
      <c r="E4" s="24" t="s">
        <v>56</v>
      </c>
      <c r="F4" s="24"/>
      <c r="G4" s="25">
        <v>9.85</v>
      </c>
      <c r="H4" s="22">
        <f t="shared" si="1"/>
        <v>0</v>
      </c>
    </row>
    <row r="5" spans="1:8" ht="12" customHeight="1" x14ac:dyDescent="0.3">
      <c r="A5" s="24" t="s">
        <v>7</v>
      </c>
      <c r="B5" s="24"/>
      <c r="C5" s="25">
        <v>26.25</v>
      </c>
      <c r="D5" s="23">
        <f t="shared" si="0"/>
        <v>0</v>
      </c>
      <c r="E5" s="24" t="s">
        <v>57</v>
      </c>
      <c r="F5" s="24"/>
      <c r="G5" s="25">
        <v>9.85</v>
      </c>
      <c r="H5" s="22">
        <f t="shared" si="1"/>
        <v>0</v>
      </c>
    </row>
    <row r="6" spans="1:8" ht="12" customHeight="1" x14ac:dyDescent="0.3">
      <c r="A6" s="24" t="s">
        <v>8</v>
      </c>
      <c r="B6" s="24"/>
      <c r="C6" s="25">
        <v>11.55</v>
      </c>
      <c r="D6" s="23">
        <f t="shared" si="0"/>
        <v>0</v>
      </c>
      <c r="E6" s="24" t="s">
        <v>58</v>
      </c>
      <c r="F6" s="24"/>
      <c r="G6" s="25">
        <v>1.75</v>
      </c>
      <c r="H6" s="22">
        <f t="shared" si="1"/>
        <v>0</v>
      </c>
    </row>
    <row r="7" spans="1:8" ht="12" customHeight="1" x14ac:dyDescent="0.3">
      <c r="A7" s="24" t="s">
        <v>9</v>
      </c>
      <c r="B7" s="24"/>
      <c r="C7" s="25">
        <v>9</v>
      </c>
      <c r="D7" s="23">
        <f t="shared" si="0"/>
        <v>0</v>
      </c>
      <c r="E7" s="24" t="s">
        <v>59</v>
      </c>
      <c r="F7" s="24"/>
      <c r="G7" s="25">
        <v>4.3</v>
      </c>
      <c r="H7" s="22">
        <f t="shared" si="1"/>
        <v>0</v>
      </c>
    </row>
    <row r="8" spans="1:8" ht="12" customHeight="1" x14ac:dyDescent="0.3">
      <c r="A8" s="24" t="s">
        <v>10</v>
      </c>
      <c r="B8" s="24"/>
      <c r="C8" s="25">
        <v>9</v>
      </c>
      <c r="D8" s="23">
        <f t="shared" si="0"/>
        <v>0</v>
      </c>
      <c r="E8" s="26" t="s">
        <v>60</v>
      </c>
      <c r="F8" s="24"/>
      <c r="G8" s="25">
        <v>2.75</v>
      </c>
      <c r="H8" s="22">
        <f t="shared" si="1"/>
        <v>0</v>
      </c>
    </row>
    <row r="9" spans="1:8" ht="12" customHeight="1" x14ac:dyDescent="0.3">
      <c r="A9" s="24" t="s">
        <v>170</v>
      </c>
      <c r="B9" s="24"/>
      <c r="C9" s="25">
        <v>9.3000000000000007</v>
      </c>
      <c r="D9" s="23">
        <f t="shared" si="0"/>
        <v>0</v>
      </c>
      <c r="E9" s="24" t="s">
        <v>61</v>
      </c>
      <c r="F9" s="24"/>
      <c r="G9" s="25">
        <v>2.1</v>
      </c>
      <c r="H9" s="22">
        <f t="shared" si="1"/>
        <v>0</v>
      </c>
    </row>
    <row r="10" spans="1:8" ht="12" customHeight="1" x14ac:dyDescent="0.3">
      <c r="A10" s="24" t="s">
        <v>11</v>
      </c>
      <c r="B10" s="24"/>
      <c r="C10" s="25">
        <v>9</v>
      </c>
      <c r="D10" s="23">
        <f t="shared" si="0"/>
        <v>0</v>
      </c>
      <c r="E10" s="24" t="s">
        <v>62</v>
      </c>
      <c r="F10" s="24"/>
      <c r="G10" s="25">
        <v>3.6</v>
      </c>
      <c r="H10" s="22">
        <f t="shared" si="1"/>
        <v>0</v>
      </c>
    </row>
    <row r="11" spans="1:8" ht="12" customHeight="1" x14ac:dyDescent="0.3">
      <c r="A11" s="24" t="s">
        <v>12</v>
      </c>
      <c r="B11" s="24"/>
      <c r="C11" s="25">
        <v>9.3000000000000007</v>
      </c>
      <c r="D11" s="23">
        <f t="shared" si="0"/>
        <v>0</v>
      </c>
      <c r="E11" s="24" t="s">
        <v>63</v>
      </c>
      <c r="F11" s="24"/>
      <c r="G11" s="25">
        <v>2.1</v>
      </c>
      <c r="H11" s="22">
        <f t="shared" si="1"/>
        <v>0</v>
      </c>
    </row>
    <row r="12" spans="1:8" ht="12" customHeight="1" x14ac:dyDescent="0.3">
      <c r="A12" s="24" t="s">
        <v>13</v>
      </c>
      <c r="B12" s="24"/>
      <c r="C12" s="25">
        <v>17.399999999999999</v>
      </c>
      <c r="D12" s="23">
        <f t="shared" si="0"/>
        <v>0</v>
      </c>
      <c r="E12" s="24" t="s">
        <v>64</v>
      </c>
      <c r="F12" s="24"/>
      <c r="G12" s="25">
        <v>2.1</v>
      </c>
      <c r="H12" s="22">
        <f t="shared" si="1"/>
        <v>0</v>
      </c>
    </row>
    <row r="13" spans="1:8" ht="12" customHeight="1" x14ac:dyDescent="0.3">
      <c r="A13" s="24" t="s">
        <v>14</v>
      </c>
      <c r="B13" s="24"/>
      <c r="C13" s="25">
        <v>2</v>
      </c>
      <c r="D13" s="23">
        <f t="shared" si="0"/>
        <v>0</v>
      </c>
      <c r="E13" s="26" t="s">
        <v>65</v>
      </c>
      <c r="F13" s="24"/>
      <c r="G13" s="25">
        <v>7.05</v>
      </c>
      <c r="H13" s="22">
        <f t="shared" si="1"/>
        <v>0</v>
      </c>
    </row>
    <row r="14" spans="1:8" ht="12" customHeight="1" x14ac:dyDescent="0.3">
      <c r="A14" s="24" t="s">
        <v>15</v>
      </c>
      <c r="B14" s="24"/>
      <c r="C14" s="25">
        <v>28.85</v>
      </c>
      <c r="D14" s="23">
        <f t="shared" si="0"/>
        <v>0</v>
      </c>
      <c r="E14" s="24" t="s">
        <v>66</v>
      </c>
      <c r="F14" s="24"/>
      <c r="G14" s="25">
        <v>2.75</v>
      </c>
      <c r="H14" s="22">
        <f t="shared" si="1"/>
        <v>0</v>
      </c>
    </row>
    <row r="15" spans="1:8" ht="12" customHeight="1" x14ac:dyDescent="0.3">
      <c r="A15" s="24" t="s">
        <v>16</v>
      </c>
      <c r="B15" s="24"/>
      <c r="C15" s="25">
        <v>11</v>
      </c>
      <c r="D15" s="23">
        <f t="shared" si="0"/>
        <v>0</v>
      </c>
      <c r="E15" s="24" t="s">
        <v>67</v>
      </c>
      <c r="F15" s="24"/>
      <c r="G15" s="25">
        <v>2.75</v>
      </c>
      <c r="H15" s="22">
        <f t="shared" si="1"/>
        <v>0</v>
      </c>
    </row>
    <row r="16" spans="1:8" ht="12" customHeight="1" x14ac:dyDescent="0.3">
      <c r="A16" s="26" t="s">
        <v>167</v>
      </c>
      <c r="B16" s="24"/>
      <c r="C16" s="25">
        <v>8.5</v>
      </c>
      <c r="D16" s="23">
        <f t="shared" si="0"/>
        <v>0</v>
      </c>
      <c r="E16" s="24" t="s">
        <v>68</v>
      </c>
      <c r="F16" s="24"/>
      <c r="G16" s="25">
        <v>4.3</v>
      </c>
      <c r="H16" s="22">
        <f t="shared" si="1"/>
        <v>0</v>
      </c>
    </row>
    <row r="17" spans="1:8" ht="12" customHeight="1" x14ac:dyDescent="0.3">
      <c r="A17" s="24" t="s">
        <v>17</v>
      </c>
      <c r="B17" s="24"/>
      <c r="C17" s="25">
        <v>8.25</v>
      </c>
      <c r="D17" s="23">
        <f t="shared" si="0"/>
        <v>0</v>
      </c>
      <c r="E17" s="24" t="s">
        <v>69</v>
      </c>
      <c r="F17" s="24"/>
      <c r="G17" s="25">
        <v>2.0499999999999998</v>
      </c>
      <c r="H17" s="22">
        <f t="shared" si="1"/>
        <v>0</v>
      </c>
    </row>
    <row r="18" spans="1:8" ht="12" customHeight="1" x14ac:dyDescent="0.3">
      <c r="A18" s="58" t="s">
        <v>168</v>
      </c>
      <c r="B18" s="24"/>
      <c r="C18" s="25">
        <v>9.75</v>
      </c>
      <c r="D18" s="23">
        <f t="shared" si="0"/>
        <v>0</v>
      </c>
      <c r="E18" s="26" t="s">
        <v>76</v>
      </c>
      <c r="F18" s="24"/>
      <c r="G18" s="25">
        <v>0.75</v>
      </c>
      <c r="H18" s="22">
        <f t="shared" si="1"/>
        <v>0</v>
      </c>
    </row>
    <row r="19" spans="1:8" ht="12" customHeight="1" thickBot="1" x14ac:dyDescent="0.35">
      <c r="A19" s="77" t="s">
        <v>169</v>
      </c>
      <c r="B19" s="27"/>
      <c r="C19" s="28">
        <v>9.75</v>
      </c>
      <c r="D19" s="29">
        <f t="shared" si="0"/>
        <v>0</v>
      </c>
      <c r="E19" s="24" t="s">
        <v>70</v>
      </c>
      <c r="F19" s="24"/>
      <c r="G19" s="25">
        <v>0.24</v>
      </c>
      <c r="H19" s="22">
        <f t="shared" si="1"/>
        <v>0</v>
      </c>
    </row>
    <row r="20" spans="1:8" ht="12" customHeight="1" thickBot="1" x14ac:dyDescent="0.35">
      <c r="A20" s="7" t="s">
        <v>87</v>
      </c>
      <c r="B20" s="30"/>
      <c r="C20" s="31"/>
      <c r="D20" s="82">
        <f>SUM(D2:D19)</f>
        <v>0</v>
      </c>
      <c r="E20" s="26" t="s">
        <v>71</v>
      </c>
      <c r="F20" s="24"/>
      <c r="G20" s="25">
        <v>0.24</v>
      </c>
      <c r="H20" s="22">
        <f t="shared" si="1"/>
        <v>0</v>
      </c>
    </row>
    <row r="21" spans="1:8" ht="12" customHeight="1" thickBot="1" x14ac:dyDescent="0.35">
      <c r="A21" s="4"/>
      <c r="B21" s="32"/>
      <c r="C21" s="33"/>
      <c r="D21" s="33"/>
      <c r="E21" s="24" t="s">
        <v>72</v>
      </c>
      <c r="F21" s="34"/>
      <c r="G21" s="35">
        <v>0.24</v>
      </c>
      <c r="H21" s="22">
        <f t="shared" si="1"/>
        <v>0</v>
      </c>
    </row>
    <row r="22" spans="1:8" ht="12" customHeight="1" thickBot="1" x14ac:dyDescent="0.35">
      <c r="A22" s="3" t="s">
        <v>18</v>
      </c>
      <c r="B22" s="36"/>
      <c r="C22" s="37"/>
      <c r="D22" s="38"/>
      <c r="E22" s="24" t="s">
        <v>73</v>
      </c>
      <c r="F22" s="14"/>
      <c r="G22" s="39">
        <v>0.31</v>
      </c>
      <c r="H22" s="22">
        <f t="shared" si="1"/>
        <v>0</v>
      </c>
    </row>
    <row r="23" spans="1:8" ht="12" customHeight="1" x14ac:dyDescent="0.3">
      <c r="A23" s="40" t="s">
        <v>20</v>
      </c>
      <c r="B23" s="40"/>
      <c r="C23" s="41">
        <v>2.0499999999999998</v>
      </c>
      <c r="D23" s="42">
        <f t="shared" si="0"/>
        <v>0</v>
      </c>
      <c r="E23" s="24" t="s">
        <v>74</v>
      </c>
      <c r="F23" s="14"/>
      <c r="G23" s="39">
        <v>0.31</v>
      </c>
      <c r="H23" s="22">
        <f t="shared" si="1"/>
        <v>0</v>
      </c>
    </row>
    <row r="24" spans="1:8" ht="12" customHeight="1" thickBot="1" x14ac:dyDescent="0.35">
      <c r="A24" s="14" t="s">
        <v>22</v>
      </c>
      <c r="B24" s="14"/>
      <c r="C24" s="39">
        <v>0.75</v>
      </c>
      <c r="D24" s="42">
        <f t="shared" si="0"/>
        <v>0</v>
      </c>
      <c r="E24" s="24" t="s">
        <v>75</v>
      </c>
      <c r="F24" s="43"/>
      <c r="G24" s="44">
        <v>0.31</v>
      </c>
      <c r="H24" s="22">
        <f t="shared" si="1"/>
        <v>0</v>
      </c>
    </row>
    <row r="25" spans="1:8" ht="12" customHeight="1" thickBot="1" x14ac:dyDescent="0.35">
      <c r="A25" s="14" t="s">
        <v>21</v>
      </c>
      <c r="B25" s="14"/>
      <c r="C25" s="39">
        <v>3.2</v>
      </c>
      <c r="D25" s="42">
        <f t="shared" si="0"/>
        <v>0</v>
      </c>
      <c r="E25" s="3" t="s">
        <v>91</v>
      </c>
      <c r="F25" s="36"/>
      <c r="G25" s="37"/>
      <c r="H25" s="45">
        <f>SUM(H2:H24)</f>
        <v>0</v>
      </c>
    </row>
    <row r="26" spans="1:8" ht="12" customHeight="1" thickBot="1" x14ac:dyDescent="0.35">
      <c r="A26" s="14" t="s">
        <v>23</v>
      </c>
      <c r="B26" s="14"/>
      <c r="C26" s="39">
        <v>0.95</v>
      </c>
      <c r="D26" s="42">
        <f t="shared" si="0"/>
        <v>0</v>
      </c>
      <c r="E26" s="13"/>
      <c r="F26" s="46"/>
      <c r="G26" s="47"/>
      <c r="H26" s="46"/>
    </row>
    <row r="27" spans="1:8" ht="12" customHeight="1" thickBot="1" x14ac:dyDescent="0.35">
      <c r="A27" s="14" t="s">
        <v>24</v>
      </c>
      <c r="B27" s="14"/>
      <c r="C27" s="39">
        <v>0.95</v>
      </c>
      <c r="D27" s="42">
        <f t="shared" si="0"/>
        <v>0</v>
      </c>
      <c r="E27" s="3" t="s">
        <v>77</v>
      </c>
      <c r="F27" s="36"/>
      <c r="G27" s="37"/>
      <c r="H27" s="48"/>
    </row>
    <row r="28" spans="1:8" ht="12" customHeight="1" x14ac:dyDescent="0.3">
      <c r="A28" s="14" t="s">
        <v>25</v>
      </c>
      <c r="B28" s="14"/>
      <c r="C28" s="39">
        <v>0.77</v>
      </c>
      <c r="D28" s="42">
        <f t="shared" si="0"/>
        <v>0</v>
      </c>
      <c r="E28" s="40" t="s">
        <v>79</v>
      </c>
      <c r="F28" s="81"/>
      <c r="G28" s="41">
        <v>0.53</v>
      </c>
      <c r="H28" s="39">
        <f>SUM(F28*G28)</f>
        <v>0</v>
      </c>
    </row>
    <row r="29" spans="1:8" ht="12" customHeight="1" thickBot="1" x14ac:dyDescent="0.35">
      <c r="A29" s="43" t="s">
        <v>19</v>
      </c>
      <c r="B29" s="43"/>
      <c r="C29" s="44">
        <v>0.4</v>
      </c>
      <c r="D29" s="42">
        <f t="shared" si="0"/>
        <v>0</v>
      </c>
      <c r="E29" s="14" t="s">
        <v>80</v>
      </c>
      <c r="F29" s="81"/>
      <c r="G29" s="39">
        <v>0.53</v>
      </c>
      <c r="H29" s="39">
        <f t="shared" ref="H29:H36" si="2">SUM(F29*G29)</f>
        <v>0</v>
      </c>
    </row>
    <row r="30" spans="1:8" ht="12" customHeight="1" thickBot="1" x14ac:dyDescent="0.35">
      <c r="A30" s="3" t="s">
        <v>88</v>
      </c>
      <c r="B30" s="36"/>
      <c r="C30" s="37"/>
      <c r="D30" s="45">
        <f>SUM(D23:D29)</f>
        <v>0</v>
      </c>
      <c r="E30" s="80" t="s">
        <v>81</v>
      </c>
      <c r="F30" s="81"/>
      <c r="G30" s="39">
        <v>0.53</v>
      </c>
      <c r="H30" s="39">
        <f t="shared" si="2"/>
        <v>0</v>
      </c>
    </row>
    <row r="31" spans="1:8" ht="12" customHeight="1" thickBot="1" x14ac:dyDescent="0.35">
      <c r="A31" s="46"/>
      <c r="B31" s="46"/>
      <c r="C31" s="47"/>
      <c r="D31" s="47"/>
      <c r="E31" s="14" t="s">
        <v>82</v>
      </c>
      <c r="F31" s="81"/>
      <c r="G31" s="39">
        <v>0.53</v>
      </c>
      <c r="H31" s="39">
        <f t="shared" si="2"/>
        <v>0</v>
      </c>
    </row>
    <row r="32" spans="1:8" ht="12" customHeight="1" thickBot="1" x14ac:dyDescent="0.35">
      <c r="A32" s="3" t="s">
        <v>26</v>
      </c>
      <c r="B32" s="36"/>
      <c r="C32" s="37"/>
      <c r="D32" s="45"/>
      <c r="E32" s="80" t="s">
        <v>83</v>
      </c>
      <c r="F32" s="81"/>
      <c r="G32" s="39">
        <v>0.53</v>
      </c>
      <c r="H32" s="39">
        <f t="shared" si="2"/>
        <v>0</v>
      </c>
    </row>
    <row r="33" spans="1:8" ht="12" customHeight="1" x14ac:dyDescent="0.3">
      <c r="A33" s="40" t="s">
        <v>27</v>
      </c>
      <c r="B33" s="40"/>
      <c r="C33" s="41">
        <v>0.31</v>
      </c>
      <c r="D33" s="42">
        <f t="shared" si="0"/>
        <v>0</v>
      </c>
      <c r="E33" s="14" t="s">
        <v>84</v>
      </c>
      <c r="F33" s="81"/>
      <c r="G33" s="39">
        <v>0.53</v>
      </c>
      <c r="H33" s="39">
        <f t="shared" si="2"/>
        <v>0</v>
      </c>
    </row>
    <row r="34" spans="1:8" ht="12" customHeight="1" x14ac:dyDescent="0.3">
      <c r="A34" s="14" t="s">
        <v>28</v>
      </c>
      <c r="B34" s="14"/>
      <c r="C34" s="39">
        <v>0.31</v>
      </c>
      <c r="D34" s="42">
        <f t="shared" si="0"/>
        <v>0</v>
      </c>
      <c r="E34" s="14" t="s">
        <v>85</v>
      </c>
      <c r="F34" s="81"/>
      <c r="G34" s="39">
        <v>0.53</v>
      </c>
      <c r="H34" s="39">
        <f t="shared" si="2"/>
        <v>0</v>
      </c>
    </row>
    <row r="35" spans="1:8" ht="12" customHeight="1" x14ac:dyDescent="0.3">
      <c r="A35" s="14" t="s">
        <v>29</v>
      </c>
      <c r="B35" s="14"/>
      <c r="C35" s="39">
        <v>0.31</v>
      </c>
      <c r="D35" s="42">
        <f t="shared" si="0"/>
        <v>0</v>
      </c>
      <c r="E35" s="14" t="s">
        <v>86</v>
      </c>
      <c r="F35" s="81"/>
      <c r="G35" s="39">
        <v>0.53</v>
      </c>
      <c r="H35" s="39">
        <f t="shared" si="2"/>
        <v>0</v>
      </c>
    </row>
    <row r="36" spans="1:8" ht="12" customHeight="1" thickBot="1" x14ac:dyDescent="0.35">
      <c r="A36" s="76" t="s">
        <v>30</v>
      </c>
      <c r="B36" s="43"/>
      <c r="C36" s="44">
        <v>0.53</v>
      </c>
      <c r="D36" s="42">
        <f t="shared" si="0"/>
        <v>0</v>
      </c>
      <c r="E36" s="14" t="s">
        <v>78</v>
      </c>
      <c r="F36" s="81"/>
      <c r="G36" s="39">
        <v>0.53</v>
      </c>
      <c r="H36" s="39">
        <f t="shared" si="2"/>
        <v>0</v>
      </c>
    </row>
    <row r="37" spans="1:8" ht="12" customHeight="1" thickBot="1" x14ac:dyDescent="0.35">
      <c r="A37" s="3" t="s">
        <v>89</v>
      </c>
      <c r="B37" s="36"/>
      <c r="C37" s="37"/>
      <c r="D37" s="45">
        <f>SUM(D33:D36)</f>
        <v>0</v>
      </c>
      <c r="E37" s="3" t="s">
        <v>92</v>
      </c>
      <c r="F37" s="36"/>
      <c r="G37" s="37"/>
      <c r="H37" s="45">
        <f>SUM(H28:H36)</f>
        <v>0</v>
      </c>
    </row>
    <row r="38" spans="1:8" ht="12" customHeight="1" thickBot="1" x14ac:dyDescent="0.35">
      <c r="A38" s="46"/>
      <c r="B38" s="46"/>
      <c r="C38" s="47"/>
      <c r="D38" s="47"/>
      <c r="E38" s="46"/>
      <c r="F38" s="46"/>
      <c r="G38" s="47"/>
      <c r="H38" s="46"/>
    </row>
    <row r="39" spans="1:8" ht="12" customHeight="1" thickBot="1" x14ac:dyDescent="0.35">
      <c r="A39" s="3" t="s">
        <v>31</v>
      </c>
      <c r="B39" s="36"/>
      <c r="C39" s="37"/>
      <c r="D39" s="45"/>
      <c r="E39" s="3" t="s">
        <v>93</v>
      </c>
      <c r="F39" s="36"/>
      <c r="G39" s="37"/>
      <c r="H39" s="48"/>
    </row>
    <row r="40" spans="1:8" ht="12" customHeight="1" x14ac:dyDescent="0.3">
      <c r="A40" s="40" t="s">
        <v>32</v>
      </c>
      <c r="B40" s="40"/>
      <c r="C40" s="41">
        <v>0.24</v>
      </c>
      <c r="D40" s="42">
        <f t="shared" si="0"/>
        <v>0</v>
      </c>
      <c r="E40" s="40" t="s">
        <v>94</v>
      </c>
      <c r="F40" s="40"/>
      <c r="G40" s="41">
        <v>3.2</v>
      </c>
      <c r="H40" s="41">
        <f>SUM(F40*G40)</f>
        <v>0</v>
      </c>
    </row>
    <row r="41" spans="1:8" ht="12" customHeight="1" x14ac:dyDescent="0.3">
      <c r="A41" s="14" t="s">
        <v>33</v>
      </c>
      <c r="B41" s="14"/>
      <c r="C41" s="39">
        <v>0.24</v>
      </c>
      <c r="D41" s="42">
        <f t="shared" si="0"/>
        <v>0</v>
      </c>
      <c r="E41" s="49" t="s">
        <v>97</v>
      </c>
      <c r="F41" s="14"/>
      <c r="G41" s="41">
        <v>3.2</v>
      </c>
      <c r="H41" s="41">
        <f t="shared" ref="H41:H59" si="3">SUM(F41*G41)</f>
        <v>0</v>
      </c>
    </row>
    <row r="42" spans="1:8" ht="12" customHeight="1" x14ac:dyDescent="0.3">
      <c r="A42" s="14" t="s">
        <v>34</v>
      </c>
      <c r="B42" s="14"/>
      <c r="C42" s="39">
        <v>0.24</v>
      </c>
      <c r="D42" s="42">
        <f t="shared" si="0"/>
        <v>0</v>
      </c>
      <c r="E42" s="49" t="s">
        <v>96</v>
      </c>
      <c r="F42" s="14"/>
      <c r="G42" s="41">
        <v>3.2</v>
      </c>
      <c r="H42" s="41">
        <f t="shared" si="3"/>
        <v>0</v>
      </c>
    </row>
    <row r="43" spans="1:8" ht="12" customHeight="1" x14ac:dyDescent="0.3">
      <c r="A43" s="14" t="s">
        <v>35</v>
      </c>
      <c r="B43" s="14"/>
      <c r="C43" s="39">
        <v>0.24</v>
      </c>
      <c r="D43" s="42">
        <f t="shared" si="0"/>
        <v>0</v>
      </c>
      <c r="E43" s="49" t="s">
        <v>96</v>
      </c>
      <c r="F43" s="14"/>
      <c r="G43" s="41">
        <v>3.2</v>
      </c>
      <c r="H43" s="41">
        <f t="shared" si="3"/>
        <v>0</v>
      </c>
    </row>
    <row r="44" spans="1:8" ht="12" customHeight="1" x14ac:dyDescent="0.3">
      <c r="A44" s="14" t="s">
        <v>36</v>
      </c>
      <c r="B44" s="14"/>
      <c r="C44" s="39">
        <v>0.24</v>
      </c>
      <c r="D44" s="42">
        <f t="shared" si="0"/>
        <v>0</v>
      </c>
      <c r="E44" s="49" t="s">
        <v>96</v>
      </c>
      <c r="F44" s="14"/>
      <c r="G44" s="41">
        <v>3.2</v>
      </c>
      <c r="H44" s="41">
        <f t="shared" si="3"/>
        <v>0</v>
      </c>
    </row>
    <row r="45" spans="1:8" ht="12" customHeight="1" x14ac:dyDescent="0.3">
      <c r="A45" s="14" t="s">
        <v>37</v>
      </c>
      <c r="B45" s="14"/>
      <c r="C45" s="39">
        <v>0.24</v>
      </c>
      <c r="D45" s="42">
        <f t="shared" si="0"/>
        <v>0</v>
      </c>
      <c r="E45" s="49" t="s">
        <v>96</v>
      </c>
      <c r="F45" s="14"/>
      <c r="G45" s="41">
        <v>3.2</v>
      </c>
      <c r="H45" s="41">
        <f t="shared" si="3"/>
        <v>0</v>
      </c>
    </row>
    <row r="46" spans="1:8" ht="12" customHeight="1" x14ac:dyDescent="0.3">
      <c r="A46" s="14" t="s">
        <v>38</v>
      </c>
      <c r="B46" s="14"/>
      <c r="C46" s="39">
        <v>0.24</v>
      </c>
      <c r="D46" s="42">
        <f t="shared" si="0"/>
        <v>0</v>
      </c>
      <c r="E46" s="49" t="s">
        <v>96</v>
      </c>
      <c r="F46" s="14"/>
      <c r="G46" s="41">
        <v>3.2</v>
      </c>
      <c r="H46" s="41">
        <f t="shared" si="3"/>
        <v>0</v>
      </c>
    </row>
    <row r="47" spans="1:8" ht="12" customHeight="1" x14ac:dyDescent="0.3">
      <c r="A47" s="24" t="s">
        <v>39</v>
      </c>
      <c r="B47" s="14"/>
      <c r="C47" s="39">
        <v>0.24</v>
      </c>
      <c r="D47" s="42">
        <f t="shared" si="0"/>
        <v>0</v>
      </c>
      <c r="E47" s="49" t="s">
        <v>96</v>
      </c>
      <c r="F47" s="14"/>
      <c r="G47" s="41">
        <v>3.2</v>
      </c>
      <c r="H47" s="41">
        <f t="shared" si="3"/>
        <v>0</v>
      </c>
    </row>
    <row r="48" spans="1:8" ht="12" customHeight="1" x14ac:dyDescent="0.3">
      <c r="A48" s="24" t="s">
        <v>52</v>
      </c>
      <c r="B48" s="14"/>
      <c r="C48" s="39">
        <v>0.31</v>
      </c>
      <c r="D48" s="42">
        <f t="shared" si="0"/>
        <v>0</v>
      </c>
      <c r="E48" s="49" t="s">
        <v>96</v>
      </c>
      <c r="F48" s="14"/>
      <c r="G48" s="41">
        <v>3.2</v>
      </c>
      <c r="H48" s="41">
        <f t="shared" si="3"/>
        <v>0</v>
      </c>
    </row>
    <row r="49" spans="1:8" ht="12" customHeight="1" x14ac:dyDescent="0.3">
      <c r="A49" s="14" t="s">
        <v>40</v>
      </c>
      <c r="B49" s="14"/>
      <c r="C49" s="39">
        <v>0.24</v>
      </c>
      <c r="D49" s="42">
        <f t="shared" si="0"/>
        <v>0</v>
      </c>
      <c r="E49" s="49" t="s">
        <v>96</v>
      </c>
      <c r="F49" s="14"/>
      <c r="G49" s="41">
        <v>3.2</v>
      </c>
      <c r="H49" s="41">
        <f t="shared" si="3"/>
        <v>0</v>
      </c>
    </row>
    <row r="50" spans="1:8" ht="12" customHeight="1" x14ac:dyDescent="0.3">
      <c r="A50" s="14" t="s">
        <v>41</v>
      </c>
      <c r="B50" s="14"/>
      <c r="C50" s="39">
        <v>0.24</v>
      </c>
      <c r="D50" s="42">
        <f t="shared" si="0"/>
        <v>0</v>
      </c>
      <c r="E50" s="49" t="s">
        <v>96</v>
      </c>
      <c r="F50" s="14"/>
      <c r="G50" s="41">
        <v>3.2</v>
      </c>
      <c r="H50" s="41">
        <f t="shared" si="3"/>
        <v>0</v>
      </c>
    </row>
    <row r="51" spans="1:8" ht="12" customHeight="1" x14ac:dyDescent="0.3">
      <c r="A51" s="14" t="s">
        <v>42</v>
      </c>
      <c r="B51" s="14"/>
      <c r="C51" s="39">
        <v>0.24</v>
      </c>
      <c r="D51" s="42">
        <f t="shared" si="0"/>
        <v>0</v>
      </c>
      <c r="E51" s="49" t="s">
        <v>96</v>
      </c>
      <c r="F51" s="14"/>
      <c r="G51" s="41">
        <v>3.2</v>
      </c>
      <c r="H51" s="41">
        <f t="shared" si="3"/>
        <v>0</v>
      </c>
    </row>
    <row r="52" spans="1:8" ht="12" customHeight="1" x14ac:dyDescent="0.3">
      <c r="A52" s="14" t="s">
        <v>43</v>
      </c>
      <c r="B52" s="14"/>
      <c r="C52" s="39">
        <v>0.24</v>
      </c>
      <c r="D52" s="42">
        <f t="shared" si="0"/>
        <v>0</v>
      </c>
      <c r="E52" s="49" t="s">
        <v>96</v>
      </c>
      <c r="F52" s="14"/>
      <c r="G52" s="41">
        <v>3.2</v>
      </c>
      <c r="H52" s="41">
        <f t="shared" si="3"/>
        <v>0</v>
      </c>
    </row>
    <row r="53" spans="1:8" ht="12" customHeight="1" x14ac:dyDescent="0.3">
      <c r="A53" s="14" t="s">
        <v>44</v>
      </c>
      <c r="B53" s="14"/>
      <c r="C53" s="39">
        <v>0.24</v>
      </c>
      <c r="D53" s="42">
        <f t="shared" si="0"/>
        <v>0</v>
      </c>
      <c r="E53" s="49" t="s">
        <v>96</v>
      </c>
      <c r="F53" s="14"/>
      <c r="G53" s="41">
        <v>3.2</v>
      </c>
      <c r="H53" s="41">
        <f t="shared" si="3"/>
        <v>0</v>
      </c>
    </row>
    <row r="54" spans="1:8" ht="12" customHeight="1" x14ac:dyDescent="0.3">
      <c r="A54" s="14" t="s">
        <v>45</v>
      </c>
      <c r="B54" s="14"/>
      <c r="C54" s="39">
        <v>0.24</v>
      </c>
      <c r="D54" s="42">
        <f t="shared" si="0"/>
        <v>0</v>
      </c>
      <c r="E54" s="49" t="s">
        <v>96</v>
      </c>
      <c r="F54" s="14"/>
      <c r="G54" s="41">
        <v>3.2</v>
      </c>
      <c r="H54" s="41">
        <f t="shared" si="3"/>
        <v>0</v>
      </c>
    </row>
    <row r="55" spans="1:8" ht="12" customHeight="1" x14ac:dyDescent="0.3">
      <c r="A55" s="24" t="s">
        <v>46</v>
      </c>
      <c r="B55" s="14"/>
      <c r="C55" s="39">
        <v>0.24</v>
      </c>
      <c r="D55" s="42">
        <f t="shared" si="0"/>
        <v>0</v>
      </c>
      <c r="E55" s="49" t="s">
        <v>96</v>
      </c>
      <c r="F55" s="14"/>
      <c r="G55" s="41">
        <v>3.2</v>
      </c>
      <c r="H55" s="41">
        <f t="shared" si="3"/>
        <v>0</v>
      </c>
    </row>
    <row r="56" spans="1:8" ht="12" customHeight="1" x14ac:dyDescent="0.3">
      <c r="A56" s="24" t="s">
        <v>51</v>
      </c>
      <c r="B56" s="14"/>
      <c r="C56" s="39">
        <v>0.24</v>
      </c>
      <c r="D56" s="42">
        <f t="shared" si="0"/>
        <v>0</v>
      </c>
      <c r="E56" s="49" t="s">
        <v>96</v>
      </c>
      <c r="F56" s="14"/>
      <c r="G56" s="41">
        <v>3.2</v>
      </c>
      <c r="H56" s="41">
        <f t="shared" si="3"/>
        <v>0</v>
      </c>
    </row>
    <row r="57" spans="1:8" ht="12" customHeight="1" x14ac:dyDescent="0.3">
      <c r="A57" s="24" t="s">
        <v>50</v>
      </c>
      <c r="B57" s="14"/>
      <c r="C57" s="39">
        <v>0.31</v>
      </c>
      <c r="D57" s="42">
        <f t="shared" si="0"/>
        <v>0</v>
      </c>
      <c r="E57" s="49" t="s">
        <v>96</v>
      </c>
      <c r="F57" s="14"/>
      <c r="G57" s="41">
        <v>3.2</v>
      </c>
      <c r="H57" s="41">
        <f t="shared" si="3"/>
        <v>0</v>
      </c>
    </row>
    <row r="58" spans="1:8" ht="12" customHeight="1" x14ac:dyDescent="0.3">
      <c r="A58" s="14" t="s">
        <v>47</v>
      </c>
      <c r="B58" s="14"/>
      <c r="C58" s="39">
        <v>0.35</v>
      </c>
      <c r="D58" s="42">
        <f t="shared" si="0"/>
        <v>0</v>
      </c>
      <c r="E58" s="49" t="s">
        <v>96</v>
      </c>
      <c r="F58" s="14"/>
      <c r="G58" s="41">
        <v>3.2</v>
      </c>
      <c r="H58" s="41">
        <f t="shared" si="3"/>
        <v>0</v>
      </c>
    </row>
    <row r="59" spans="1:8" ht="12" customHeight="1" thickBot="1" x14ac:dyDescent="0.35">
      <c r="A59" s="24" t="s">
        <v>53</v>
      </c>
      <c r="B59" s="14"/>
      <c r="C59" s="39">
        <v>0.24</v>
      </c>
      <c r="D59" s="42">
        <f t="shared" si="0"/>
        <v>0</v>
      </c>
      <c r="E59" s="49" t="s">
        <v>96</v>
      </c>
      <c r="F59" s="14"/>
      <c r="G59" s="41">
        <v>3.2</v>
      </c>
      <c r="H59" s="41">
        <f t="shared" si="3"/>
        <v>0</v>
      </c>
    </row>
    <row r="60" spans="1:8" ht="12" customHeight="1" thickBot="1" x14ac:dyDescent="0.35">
      <c r="A60" s="3" t="s">
        <v>90</v>
      </c>
      <c r="B60" s="36"/>
      <c r="C60" s="37"/>
      <c r="D60" s="45">
        <f>SUM(D40:D59)</f>
        <v>0</v>
      </c>
      <c r="E60" s="3" t="s">
        <v>95</v>
      </c>
      <c r="F60" s="36"/>
      <c r="G60" s="37"/>
      <c r="H60" s="45">
        <f>SUM(H40:H59)</f>
        <v>0</v>
      </c>
    </row>
    <row r="61" spans="1:8" ht="12" customHeight="1" thickBot="1" x14ac:dyDescent="0.35">
      <c r="A61" s="10"/>
      <c r="B61" s="50"/>
      <c r="C61" s="51"/>
      <c r="D61" s="47"/>
      <c r="E61" s="52"/>
      <c r="F61" s="52"/>
      <c r="G61" s="52"/>
      <c r="H61" s="52"/>
    </row>
    <row r="62" spans="1:8" ht="15" customHeight="1" thickBot="1" x14ac:dyDescent="0.35">
      <c r="A62" s="17" t="s">
        <v>48</v>
      </c>
      <c r="B62" s="53" t="s">
        <v>154</v>
      </c>
      <c r="C62" s="54"/>
      <c r="D62" s="83">
        <f>SUM(D20+D30+D37+D60)</f>
        <v>0</v>
      </c>
      <c r="E62" s="17" t="s">
        <v>49</v>
      </c>
      <c r="F62" s="53" t="s">
        <v>154</v>
      </c>
      <c r="G62" s="71"/>
      <c r="H62" s="72">
        <f>SUM(H25+H37+H60)</f>
        <v>0</v>
      </c>
    </row>
    <row r="63" spans="1:8" ht="15" customHeight="1" thickBot="1" x14ac:dyDescent="0.35">
      <c r="A63" s="3" t="s">
        <v>98</v>
      </c>
      <c r="B63" s="8" t="s">
        <v>3</v>
      </c>
      <c r="C63" s="9" t="s">
        <v>1</v>
      </c>
      <c r="D63" s="18" t="s">
        <v>2</v>
      </c>
      <c r="E63" s="3" t="s">
        <v>116</v>
      </c>
      <c r="F63" s="2"/>
      <c r="G63" s="2"/>
      <c r="H63" s="20"/>
    </row>
    <row r="64" spans="1:8" ht="12" customHeight="1" x14ac:dyDescent="0.3">
      <c r="A64" s="16" t="s">
        <v>94</v>
      </c>
      <c r="B64" s="55"/>
      <c r="C64" s="56">
        <v>12.5</v>
      </c>
      <c r="D64" s="57">
        <f>SUM(B64*C64)</f>
        <v>0</v>
      </c>
      <c r="E64" s="55" t="s">
        <v>115</v>
      </c>
      <c r="F64" s="55"/>
      <c r="G64" s="56">
        <v>19.8</v>
      </c>
      <c r="H64" s="56">
        <f>SUM(F64*G64)</f>
        <v>0</v>
      </c>
    </row>
    <row r="65" spans="1:8" x14ac:dyDescent="0.3">
      <c r="A65" s="15" t="s">
        <v>99</v>
      </c>
      <c r="B65" s="34"/>
      <c r="C65" s="35">
        <v>12.5</v>
      </c>
      <c r="D65" s="57">
        <f t="shared" ref="D65:D70" si="4">SUM(B65*C65)</f>
        <v>0</v>
      </c>
      <c r="E65" s="34" t="s">
        <v>120</v>
      </c>
      <c r="F65" s="34"/>
      <c r="G65" s="35">
        <v>6.75</v>
      </c>
      <c r="H65" s="35">
        <f t="shared" ref="H65:H89" si="5">SUM(F65*G65)</f>
        <v>0</v>
      </c>
    </row>
    <row r="66" spans="1:8" x14ac:dyDescent="0.3">
      <c r="A66" s="49" t="s">
        <v>100</v>
      </c>
      <c r="B66" s="34"/>
      <c r="C66" s="35">
        <v>12.5</v>
      </c>
      <c r="D66" s="57">
        <f t="shared" si="4"/>
        <v>0</v>
      </c>
      <c r="E66" s="34" t="s">
        <v>121</v>
      </c>
      <c r="F66" s="34"/>
      <c r="G66" s="35">
        <v>4.5999999999999996</v>
      </c>
      <c r="H66" s="35">
        <f t="shared" si="5"/>
        <v>0</v>
      </c>
    </row>
    <row r="67" spans="1:8" x14ac:dyDescent="0.3">
      <c r="A67" s="49" t="s">
        <v>100</v>
      </c>
      <c r="B67" s="34"/>
      <c r="C67" s="35">
        <v>12.5</v>
      </c>
      <c r="D67" s="57">
        <f t="shared" si="4"/>
        <v>0</v>
      </c>
      <c r="E67" s="58" t="s">
        <v>122</v>
      </c>
      <c r="F67" s="34"/>
      <c r="G67" s="35">
        <v>10</v>
      </c>
      <c r="H67" s="35">
        <f t="shared" si="5"/>
        <v>0</v>
      </c>
    </row>
    <row r="68" spans="1:8" x14ac:dyDescent="0.3">
      <c r="A68" s="49" t="s">
        <v>100</v>
      </c>
      <c r="B68" s="34"/>
      <c r="C68" s="35">
        <v>12.5</v>
      </c>
      <c r="D68" s="57">
        <f t="shared" si="4"/>
        <v>0</v>
      </c>
      <c r="E68" s="24" t="s">
        <v>123</v>
      </c>
      <c r="F68" s="34"/>
      <c r="G68" s="35">
        <v>1.45</v>
      </c>
      <c r="H68" s="35">
        <f t="shared" si="5"/>
        <v>0</v>
      </c>
    </row>
    <row r="69" spans="1:8" x14ac:dyDescent="0.3">
      <c r="A69" s="49" t="s">
        <v>100</v>
      </c>
      <c r="B69" s="34"/>
      <c r="C69" s="35">
        <v>12.5</v>
      </c>
      <c r="D69" s="57">
        <f t="shared" si="4"/>
        <v>0</v>
      </c>
      <c r="E69" s="24" t="s">
        <v>124</v>
      </c>
      <c r="F69" s="34"/>
      <c r="G69" s="35">
        <v>1.45</v>
      </c>
      <c r="H69" s="35">
        <f t="shared" si="5"/>
        <v>0</v>
      </c>
    </row>
    <row r="70" spans="1:8" ht="15" thickBot="1" x14ac:dyDescent="0.35">
      <c r="A70" s="59" t="s">
        <v>100</v>
      </c>
      <c r="B70" s="60"/>
      <c r="C70" s="61">
        <v>12.5</v>
      </c>
      <c r="D70" s="57">
        <f t="shared" si="4"/>
        <v>0</v>
      </c>
      <c r="E70" s="24" t="s">
        <v>125</v>
      </c>
      <c r="F70" s="34"/>
      <c r="G70" s="35">
        <v>3.3</v>
      </c>
      <c r="H70" s="35">
        <f t="shared" si="5"/>
        <v>0</v>
      </c>
    </row>
    <row r="71" spans="1:8" ht="15" thickBot="1" x14ac:dyDescent="0.35">
      <c r="A71" s="3" t="s">
        <v>101</v>
      </c>
      <c r="B71" s="36"/>
      <c r="C71" s="37"/>
      <c r="D71" s="38">
        <f>SUM(D64:D70)</f>
        <v>0</v>
      </c>
      <c r="E71" s="24" t="s">
        <v>126</v>
      </c>
      <c r="F71" s="34"/>
      <c r="G71" s="35">
        <v>3.3</v>
      </c>
      <c r="H71" s="35">
        <f t="shared" si="5"/>
        <v>0</v>
      </c>
    </row>
    <row r="72" spans="1:8" ht="15" thickBot="1" x14ac:dyDescent="0.35">
      <c r="A72" s="62"/>
      <c r="B72" s="63"/>
      <c r="C72" s="64"/>
      <c r="D72" s="64"/>
      <c r="E72" s="24" t="s">
        <v>127</v>
      </c>
      <c r="F72" s="34"/>
      <c r="G72" s="35">
        <v>1.45</v>
      </c>
      <c r="H72" s="35">
        <f t="shared" si="5"/>
        <v>0</v>
      </c>
    </row>
    <row r="73" spans="1:8" ht="15" thickBot="1" x14ac:dyDescent="0.35">
      <c r="A73" s="3" t="s">
        <v>102</v>
      </c>
      <c r="B73" s="30" t="s">
        <v>3</v>
      </c>
      <c r="C73" s="31" t="s">
        <v>1</v>
      </c>
      <c r="D73" s="65" t="s">
        <v>2</v>
      </c>
      <c r="E73" s="24" t="s">
        <v>128</v>
      </c>
      <c r="F73" s="34"/>
      <c r="G73" s="35">
        <v>1.45</v>
      </c>
      <c r="H73" s="35">
        <f t="shared" si="5"/>
        <v>0</v>
      </c>
    </row>
    <row r="74" spans="1:8" x14ac:dyDescent="0.3">
      <c r="A74" s="16" t="s">
        <v>104</v>
      </c>
      <c r="B74" s="55"/>
      <c r="C74" s="56">
        <v>23.45</v>
      </c>
      <c r="D74" s="57">
        <f>SUM(B74*C74)</f>
        <v>0</v>
      </c>
      <c r="E74" s="24" t="s">
        <v>129</v>
      </c>
      <c r="F74" s="34"/>
      <c r="G74" s="35">
        <v>3.3</v>
      </c>
      <c r="H74" s="35">
        <f t="shared" si="5"/>
        <v>0</v>
      </c>
    </row>
    <row r="75" spans="1:8" x14ac:dyDescent="0.3">
      <c r="A75" s="15" t="s">
        <v>99</v>
      </c>
      <c r="B75" s="34"/>
      <c r="C75" s="56">
        <v>23.45</v>
      </c>
      <c r="D75" s="57">
        <f t="shared" ref="D75:D80" si="6">SUM(B75*C75)</f>
        <v>0</v>
      </c>
      <c r="E75" s="24" t="s">
        <v>130</v>
      </c>
      <c r="F75" s="34"/>
      <c r="G75" s="35">
        <v>7.05</v>
      </c>
      <c r="H75" s="35">
        <f t="shared" si="5"/>
        <v>0</v>
      </c>
    </row>
    <row r="76" spans="1:8" x14ac:dyDescent="0.3">
      <c r="A76" s="49" t="s">
        <v>100</v>
      </c>
      <c r="B76" s="34"/>
      <c r="C76" s="56">
        <v>23.45</v>
      </c>
      <c r="D76" s="57">
        <f t="shared" si="6"/>
        <v>0</v>
      </c>
      <c r="E76" s="58" t="s">
        <v>131</v>
      </c>
      <c r="F76" s="34"/>
      <c r="G76" s="35">
        <v>2.65</v>
      </c>
      <c r="H76" s="35">
        <f t="shared" si="5"/>
        <v>0</v>
      </c>
    </row>
    <row r="77" spans="1:8" x14ac:dyDescent="0.3">
      <c r="A77" s="49" t="s">
        <v>100</v>
      </c>
      <c r="B77" s="34"/>
      <c r="C77" s="56">
        <v>23.45</v>
      </c>
      <c r="D77" s="57">
        <f t="shared" si="6"/>
        <v>0</v>
      </c>
      <c r="E77" s="34" t="s">
        <v>132</v>
      </c>
      <c r="F77" s="34"/>
      <c r="G77" s="35">
        <v>20.8</v>
      </c>
      <c r="H77" s="35">
        <f t="shared" si="5"/>
        <v>0</v>
      </c>
    </row>
    <row r="78" spans="1:8" x14ac:dyDescent="0.3">
      <c r="A78" s="49" t="s">
        <v>100</v>
      </c>
      <c r="B78" s="34"/>
      <c r="C78" s="56">
        <v>23.45</v>
      </c>
      <c r="D78" s="57">
        <f t="shared" si="6"/>
        <v>0</v>
      </c>
      <c r="E78" s="34" t="s">
        <v>133</v>
      </c>
      <c r="F78" s="34"/>
      <c r="G78" s="35">
        <v>26.15</v>
      </c>
      <c r="H78" s="35">
        <f t="shared" si="5"/>
        <v>0</v>
      </c>
    </row>
    <row r="79" spans="1:8" x14ac:dyDescent="0.3">
      <c r="A79" s="49" t="s">
        <v>100</v>
      </c>
      <c r="B79" s="34"/>
      <c r="C79" s="56">
        <v>23.45</v>
      </c>
      <c r="D79" s="57">
        <f t="shared" si="6"/>
        <v>0</v>
      </c>
      <c r="E79" s="34" t="s">
        <v>134</v>
      </c>
      <c r="F79" s="34"/>
      <c r="G79" s="35">
        <v>38.1</v>
      </c>
      <c r="H79" s="35">
        <f t="shared" si="5"/>
        <v>0</v>
      </c>
    </row>
    <row r="80" spans="1:8" ht="15" thickBot="1" x14ac:dyDescent="0.35">
      <c r="A80" s="59" t="s">
        <v>100</v>
      </c>
      <c r="B80" s="60"/>
      <c r="C80" s="56">
        <v>23.45</v>
      </c>
      <c r="D80" s="57">
        <f t="shared" si="6"/>
        <v>0</v>
      </c>
      <c r="E80" s="34" t="s">
        <v>135</v>
      </c>
      <c r="F80" s="34"/>
      <c r="G80" s="35">
        <v>20.8</v>
      </c>
      <c r="H80" s="35">
        <f t="shared" si="5"/>
        <v>0</v>
      </c>
    </row>
    <row r="81" spans="1:8" ht="15" thickBot="1" x14ac:dyDescent="0.35">
      <c r="A81" s="3" t="s">
        <v>103</v>
      </c>
      <c r="B81" s="36"/>
      <c r="C81" s="37"/>
      <c r="D81" s="38">
        <f>SUM(D74:D80)</f>
        <v>0</v>
      </c>
      <c r="E81" s="34" t="s">
        <v>136</v>
      </c>
      <c r="F81" s="34"/>
      <c r="G81" s="35">
        <v>17.350000000000001</v>
      </c>
      <c r="H81" s="35">
        <f t="shared" si="5"/>
        <v>0</v>
      </c>
    </row>
    <row r="82" spans="1:8" ht="15" thickBot="1" x14ac:dyDescent="0.35">
      <c r="A82" s="62"/>
      <c r="B82" s="63"/>
      <c r="C82" s="64"/>
      <c r="D82" s="64"/>
      <c r="E82" s="34" t="s">
        <v>137</v>
      </c>
      <c r="F82" s="34"/>
      <c r="G82" s="35">
        <v>17.350000000000001</v>
      </c>
      <c r="H82" s="35">
        <f t="shared" si="5"/>
        <v>0</v>
      </c>
    </row>
    <row r="83" spans="1:8" ht="15" thickBot="1" x14ac:dyDescent="0.35">
      <c r="A83" s="66" t="s">
        <v>114</v>
      </c>
      <c r="B83" s="63"/>
      <c r="C83" s="64"/>
      <c r="D83" s="64"/>
      <c r="E83" s="34" t="s">
        <v>138</v>
      </c>
      <c r="F83" s="34"/>
      <c r="G83" s="35">
        <v>6.4</v>
      </c>
      <c r="H83" s="35">
        <f t="shared" si="5"/>
        <v>0</v>
      </c>
    </row>
    <row r="84" spans="1:8" x14ac:dyDescent="0.3">
      <c r="A84" s="67" t="s">
        <v>105</v>
      </c>
      <c r="B84" s="63"/>
      <c r="C84" s="64"/>
      <c r="D84" s="64"/>
      <c r="E84" s="34" t="s">
        <v>139</v>
      </c>
      <c r="F84" s="34"/>
      <c r="G84" s="35">
        <v>16.5</v>
      </c>
      <c r="H84" s="35">
        <f t="shared" si="5"/>
        <v>0</v>
      </c>
    </row>
    <row r="85" spans="1:8" x14ac:dyDescent="0.3">
      <c r="A85" s="49" t="s">
        <v>106</v>
      </c>
      <c r="B85" s="63"/>
      <c r="C85" s="64"/>
      <c r="D85" s="64"/>
      <c r="E85" s="34" t="s">
        <v>140</v>
      </c>
      <c r="F85" s="34"/>
      <c r="G85" s="35">
        <v>16.5</v>
      </c>
      <c r="H85" s="35">
        <f t="shared" si="5"/>
        <v>0</v>
      </c>
    </row>
    <row r="86" spans="1:8" x14ac:dyDescent="0.3">
      <c r="A86" s="34" t="s">
        <v>107</v>
      </c>
      <c r="B86" s="63"/>
      <c r="C86" s="63"/>
      <c r="D86" s="63"/>
      <c r="E86" s="58" t="s">
        <v>141</v>
      </c>
      <c r="F86" s="34"/>
      <c r="G86" s="35">
        <v>60.6</v>
      </c>
      <c r="H86" s="35">
        <f t="shared" si="5"/>
        <v>0</v>
      </c>
    </row>
    <row r="87" spans="1:8" x14ac:dyDescent="0.3">
      <c r="A87" s="34" t="s">
        <v>108</v>
      </c>
      <c r="B87" s="63"/>
      <c r="C87" s="63"/>
      <c r="D87" s="63"/>
      <c r="E87" s="26" t="s">
        <v>142</v>
      </c>
      <c r="F87" s="34"/>
      <c r="G87" s="35">
        <v>60.6</v>
      </c>
      <c r="H87" s="35">
        <f t="shared" si="5"/>
        <v>0</v>
      </c>
    </row>
    <row r="88" spans="1:8" x14ac:dyDescent="0.3">
      <c r="A88" s="34" t="s">
        <v>109</v>
      </c>
      <c r="B88" s="63"/>
      <c r="C88" s="63"/>
      <c r="D88" s="63"/>
      <c r="E88" s="58" t="s">
        <v>143</v>
      </c>
      <c r="F88" s="34"/>
      <c r="G88" s="35">
        <v>11.75</v>
      </c>
      <c r="H88" s="35">
        <f t="shared" si="5"/>
        <v>0</v>
      </c>
    </row>
    <row r="89" spans="1:8" ht="15" thickBot="1" x14ac:dyDescent="0.35">
      <c r="A89" s="34" t="s">
        <v>110</v>
      </c>
      <c r="B89" s="63"/>
      <c r="C89" s="63"/>
      <c r="D89" s="63"/>
      <c r="E89" s="27" t="s">
        <v>119</v>
      </c>
      <c r="F89" s="60"/>
      <c r="G89" s="61">
        <v>16.5</v>
      </c>
      <c r="H89" s="61">
        <f t="shared" si="5"/>
        <v>0</v>
      </c>
    </row>
    <row r="90" spans="1:8" ht="15" thickBot="1" x14ac:dyDescent="0.35">
      <c r="A90" s="34" t="s">
        <v>111</v>
      </c>
      <c r="B90" s="63"/>
      <c r="C90" s="63"/>
      <c r="D90" s="63"/>
      <c r="E90" s="3" t="s">
        <v>145</v>
      </c>
      <c r="F90" s="36"/>
      <c r="G90" s="37"/>
      <c r="H90" s="45">
        <f>SUM(H64:H89)</f>
        <v>0</v>
      </c>
    </row>
    <row r="91" spans="1:8" ht="15" thickBot="1" x14ac:dyDescent="0.35">
      <c r="A91" s="34" t="s">
        <v>112</v>
      </c>
      <c r="B91" s="63"/>
      <c r="C91" s="63"/>
      <c r="D91" s="63"/>
      <c r="E91" s="63"/>
      <c r="F91" s="63"/>
      <c r="G91" s="63"/>
      <c r="H91" s="63"/>
    </row>
    <row r="92" spans="1:8" ht="15" thickBot="1" x14ac:dyDescent="0.35">
      <c r="A92" s="34" t="s">
        <v>113</v>
      </c>
      <c r="B92" s="63"/>
      <c r="C92" s="63"/>
      <c r="D92" s="63"/>
      <c r="E92" s="3" t="s">
        <v>144</v>
      </c>
      <c r="F92" s="68"/>
      <c r="G92" s="68"/>
      <c r="H92" s="69"/>
    </row>
    <row r="93" spans="1:8" ht="15" thickBot="1" x14ac:dyDescent="0.35">
      <c r="A93" s="63"/>
      <c r="B93" s="63"/>
      <c r="C93" s="63"/>
      <c r="D93" s="63"/>
      <c r="E93" s="70" t="s">
        <v>151</v>
      </c>
      <c r="F93" s="55"/>
      <c r="G93" s="56">
        <v>10.199999999999999</v>
      </c>
      <c r="H93" s="56">
        <f>SUM(F93*G93)</f>
        <v>0</v>
      </c>
    </row>
    <row r="94" spans="1:8" ht="15" thickBot="1" x14ac:dyDescent="0.35">
      <c r="A94" s="17" t="s">
        <v>118</v>
      </c>
      <c r="B94" s="53" t="s">
        <v>154</v>
      </c>
      <c r="C94" s="54"/>
      <c r="D94" s="19">
        <f>SUM(D71+D81)</f>
        <v>0</v>
      </c>
      <c r="E94" s="34" t="s">
        <v>146</v>
      </c>
      <c r="F94" s="34"/>
      <c r="G94" s="35">
        <v>10.199999999999999</v>
      </c>
      <c r="H94" s="56">
        <f t="shared" ref="H94:H98" si="7">SUM(F94*G94)</f>
        <v>0</v>
      </c>
    </row>
    <row r="95" spans="1:8" x14ac:dyDescent="0.3">
      <c r="A95" s="63"/>
      <c r="B95" s="63"/>
      <c r="C95" s="64"/>
      <c r="D95" s="63"/>
      <c r="E95" s="34" t="s">
        <v>147</v>
      </c>
      <c r="F95" s="34"/>
      <c r="G95" s="35">
        <v>19.399999999999999</v>
      </c>
      <c r="H95" s="56">
        <f t="shared" si="7"/>
        <v>0</v>
      </c>
    </row>
    <row r="96" spans="1:8" ht="15" thickBot="1" x14ac:dyDescent="0.35">
      <c r="A96" s="73" t="s">
        <v>155</v>
      </c>
      <c r="B96" s="63"/>
      <c r="C96" s="85">
        <f>D62</f>
        <v>0</v>
      </c>
      <c r="D96" s="63"/>
      <c r="E96" s="24" t="s">
        <v>148</v>
      </c>
      <c r="F96" s="34"/>
      <c r="G96" s="35">
        <v>0.75</v>
      </c>
      <c r="H96" s="56">
        <f t="shared" si="7"/>
        <v>0</v>
      </c>
    </row>
    <row r="97" spans="1:8" ht="15" thickBot="1" x14ac:dyDescent="0.35">
      <c r="A97" s="68" t="s">
        <v>156</v>
      </c>
      <c r="B97" s="63"/>
      <c r="C97" s="84">
        <f>H62</f>
        <v>0</v>
      </c>
      <c r="D97" s="63"/>
      <c r="E97" s="34" t="s">
        <v>149</v>
      </c>
      <c r="F97" s="34"/>
      <c r="G97" s="35">
        <v>21.8</v>
      </c>
      <c r="H97" s="56">
        <f t="shared" si="7"/>
        <v>0</v>
      </c>
    </row>
    <row r="98" spans="1:8" ht="15" thickBot="1" x14ac:dyDescent="0.35">
      <c r="A98" s="68" t="s">
        <v>157</v>
      </c>
      <c r="B98" s="63"/>
      <c r="C98" s="84">
        <f>D94</f>
        <v>0</v>
      </c>
      <c r="D98" s="63"/>
      <c r="E98" s="34" t="s">
        <v>150</v>
      </c>
      <c r="F98" s="34"/>
      <c r="G98" s="35">
        <v>28.9</v>
      </c>
      <c r="H98" s="56">
        <f t="shared" si="7"/>
        <v>0</v>
      </c>
    </row>
    <row r="99" spans="1:8" ht="15" thickBot="1" x14ac:dyDescent="0.35">
      <c r="A99" s="68" t="s">
        <v>158</v>
      </c>
      <c r="B99" s="63"/>
      <c r="C99" s="84">
        <f>H101</f>
        <v>0</v>
      </c>
      <c r="D99" s="63"/>
      <c r="E99" s="3" t="s">
        <v>153</v>
      </c>
      <c r="F99" s="36"/>
      <c r="G99" s="37"/>
      <c r="H99" s="45">
        <f>SUM(H93:H98)</f>
        <v>0</v>
      </c>
    </row>
    <row r="100" spans="1:8" ht="15" thickBot="1" x14ac:dyDescent="0.35">
      <c r="A100" s="63"/>
      <c r="B100" s="63"/>
      <c r="C100" s="63"/>
      <c r="D100" s="63"/>
      <c r="E100" s="63"/>
      <c r="F100" s="63"/>
      <c r="G100" s="63"/>
      <c r="H100" s="63"/>
    </row>
    <row r="101" spans="1:8" ht="15" thickBot="1" x14ac:dyDescent="0.35">
      <c r="A101" s="74" t="s">
        <v>159</v>
      </c>
      <c r="B101" s="63"/>
      <c r="C101" s="85">
        <f>SUM(C96:C99)</f>
        <v>0</v>
      </c>
      <c r="D101" s="63"/>
      <c r="E101" s="17" t="s">
        <v>152</v>
      </c>
      <c r="F101" s="53" t="s">
        <v>154</v>
      </c>
      <c r="G101" s="53"/>
      <c r="H101" s="11">
        <f>SUM(H90+H99)</f>
        <v>0</v>
      </c>
    </row>
    <row r="104" spans="1:8" ht="15" thickBot="1" x14ac:dyDescent="0.35">
      <c r="A104" s="75" t="s">
        <v>160</v>
      </c>
      <c r="B104" s="75"/>
      <c r="C104" s="75"/>
      <c r="D104" s="75"/>
      <c r="E104" s="78" t="s">
        <v>164</v>
      </c>
      <c r="F104" s="75"/>
      <c r="G104" s="75"/>
      <c r="H104" s="75"/>
    </row>
    <row r="105" spans="1:8" x14ac:dyDescent="0.3">
      <c r="B105" s="1"/>
      <c r="E105" s="79"/>
    </row>
    <row r="106" spans="1:8" ht="15" thickBot="1" x14ac:dyDescent="0.35">
      <c r="A106" s="75" t="s">
        <v>161</v>
      </c>
      <c r="B106" s="75"/>
      <c r="C106" s="75"/>
      <c r="D106" s="75"/>
      <c r="E106" s="78" t="s">
        <v>165</v>
      </c>
      <c r="F106" s="1"/>
      <c r="G106" s="1"/>
      <c r="H106" s="1"/>
    </row>
    <row r="107" spans="1:8" x14ac:dyDescent="0.3">
      <c r="B107" s="1"/>
      <c r="E107" s="79"/>
      <c r="F107" s="1"/>
      <c r="G107" s="1"/>
      <c r="H107" s="1"/>
    </row>
    <row r="108" spans="1:8" ht="15" thickBot="1" x14ac:dyDescent="0.35">
      <c r="A108" s="75" t="s">
        <v>162</v>
      </c>
      <c r="B108" s="75"/>
      <c r="C108" s="75"/>
      <c r="D108" s="75"/>
      <c r="E108" s="78" t="s">
        <v>166</v>
      </c>
      <c r="F108" s="1"/>
      <c r="G108" s="1"/>
      <c r="H108" s="1"/>
    </row>
    <row r="109" spans="1:8" x14ac:dyDescent="0.3">
      <c r="B109" s="1"/>
      <c r="E109" s="79"/>
      <c r="F109" s="1"/>
      <c r="G109" s="1"/>
      <c r="H109" s="1"/>
    </row>
    <row r="110" spans="1:8" ht="15" thickBot="1" x14ac:dyDescent="0.35">
      <c r="A110" s="75" t="s">
        <v>163</v>
      </c>
      <c r="B110" s="75"/>
      <c r="C110" s="75"/>
      <c r="D110" s="75"/>
      <c r="E110" s="79" t="s">
        <v>171</v>
      </c>
      <c r="F110" s="1"/>
      <c r="G110" s="1"/>
      <c r="H110" s="1"/>
    </row>
  </sheetData>
  <pageMargins left="0.2" right="0.2" top="0.4" bottom="0.2" header="0.05" footer="0.05"/>
  <pageSetup orientation="portrait" horizontalDpi="4294967294" verticalDpi="0" r:id="rId1"/>
  <headerFooter>
    <oddHeader>&amp;C&amp;14WVASCNA Literature Order&amp;RRevised June 2015 DL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Maryanne Lant</dc:creator>
  <cp:lastModifiedBy>Owner</cp:lastModifiedBy>
  <cp:lastPrinted>2015-07-05T23:20:54Z</cp:lastPrinted>
  <dcterms:created xsi:type="dcterms:W3CDTF">2015-01-02T19:10:46Z</dcterms:created>
  <dcterms:modified xsi:type="dcterms:W3CDTF">2015-07-05T23:24:46Z</dcterms:modified>
</cp:coreProperties>
</file>